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<sst xmlns="http://schemas.openxmlformats.org/spreadsheetml/2006/main" count="75" uniqueCount="26">
  <si>
    <t xml:space="preserve"> UNIVERZITET U TUZLI</t>
  </si>
  <si>
    <t xml:space="preserve">URED ZA NASTAVU I STUDENTSKA PITANJA </t>
  </si>
  <si>
    <t>REKAPITULACIJA</t>
  </si>
  <si>
    <t>Akademija drams. umjetno.</t>
  </si>
  <si>
    <t>Ekonomski fakultet</t>
  </si>
  <si>
    <t>Fakultet elektrotehnike</t>
  </si>
  <si>
    <t>Fakultet za tjel.odgoj i sport</t>
  </si>
  <si>
    <t>Redovnih</t>
  </si>
  <si>
    <t>Ponovaca</t>
  </si>
  <si>
    <t>UKUPNO</t>
  </si>
  <si>
    <t>Farmaceutski fakultet</t>
  </si>
  <si>
    <t>Filozofski fakultet</t>
  </si>
  <si>
    <t>Mašinski fakultet</t>
  </si>
  <si>
    <t>Medicinski fakultet</t>
  </si>
  <si>
    <t>Pravni fakultet</t>
  </si>
  <si>
    <t>Rudar.geol.građ. fakultet</t>
  </si>
  <si>
    <t>Tehnološki fakultet</t>
  </si>
  <si>
    <t>Ukupno</t>
  </si>
  <si>
    <t>Dalo uslov</t>
  </si>
  <si>
    <t>Prolaznost</t>
  </si>
  <si>
    <t>Odsjek zdravstvenih studija</t>
  </si>
  <si>
    <t>Edukacijsko rehab. fakultet</t>
  </si>
  <si>
    <t>Prirodno matemat. fakultet</t>
  </si>
  <si>
    <t xml:space="preserve"> </t>
  </si>
  <si>
    <t>11.01.2016. godine</t>
  </si>
  <si>
    <t>UKUPNA PROLAZNOST AKADEMIJE / FAKULTETA U AK. 2014/15. GODINI  NA  UNIVERZITETU U TUZLI</t>
  </si>
</sst>
</file>

<file path=xl/styles.xml><?xml version="1.0" encoding="utf-8"?>
<styleSheet xmlns="http://schemas.openxmlformats.org/spreadsheetml/2006/main">
  <numFmts count="2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;[Red]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7" fillId="33" borderId="12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4" fontId="7" fillId="33" borderId="13" xfId="0" applyNumberFormat="1" applyFont="1" applyFill="1" applyBorder="1" applyAlignment="1">
      <alignment horizontal="center"/>
    </xf>
    <xf numFmtId="2" fontId="7" fillId="33" borderId="2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33" borderId="21" xfId="0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7" fillId="34" borderId="12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2" fontId="6" fillId="0" borderId="29" xfId="58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7" fillId="33" borderId="13" xfId="58" applyNumberFormat="1" applyFont="1" applyFill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7" fillId="33" borderId="39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35" borderId="23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8.7109375" style="0" customWidth="1"/>
    <col min="2" max="16" width="7.7109375" style="0" customWidth="1"/>
  </cols>
  <sheetData>
    <row r="1" spans="10:16" ht="12.75">
      <c r="J1" s="8"/>
      <c r="K1" s="8"/>
      <c r="L1" s="8"/>
      <c r="M1" s="8"/>
      <c r="N1" s="8"/>
      <c r="O1" s="8"/>
      <c r="P1" s="8"/>
    </row>
    <row r="2" spans="1:16" ht="12.75">
      <c r="A2" s="1" t="s">
        <v>0</v>
      </c>
      <c r="B2" s="1"/>
      <c r="C2" s="1"/>
      <c r="J2" s="8"/>
      <c r="K2" s="8"/>
      <c r="L2" s="8"/>
      <c r="M2" s="8"/>
      <c r="N2" s="8"/>
      <c r="O2" s="8"/>
      <c r="P2" s="8"/>
    </row>
    <row r="3" spans="1:16" ht="12.75">
      <c r="A3" s="2" t="s">
        <v>1</v>
      </c>
      <c r="B3" s="2"/>
      <c r="C3" s="2"/>
      <c r="D3" s="1"/>
      <c r="E3" s="1"/>
      <c r="F3" s="1"/>
      <c r="J3" s="8"/>
      <c r="K3" s="8"/>
      <c r="L3" s="69"/>
      <c r="M3" s="69"/>
      <c r="N3" s="69"/>
      <c r="O3" s="8"/>
      <c r="P3" s="8"/>
    </row>
    <row r="4" spans="1:16" ht="12.75">
      <c r="A4" s="1" t="s">
        <v>24</v>
      </c>
      <c r="J4" s="8"/>
      <c r="K4" s="8"/>
      <c r="L4" s="3"/>
      <c r="M4" s="3"/>
      <c r="N4" s="3"/>
      <c r="O4" s="8"/>
      <c r="P4" s="8"/>
    </row>
    <row r="5" spans="1:16" ht="12.75">
      <c r="A5" s="1"/>
      <c r="J5" s="8"/>
      <c r="K5" s="8"/>
      <c r="L5" s="3"/>
      <c r="M5" s="3"/>
      <c r="N5" s="3"/>
      <c r="O5" s="8"/>
      <c r="P5" s="8"/>
    </row>
    <row r="6" spans="1:16" ht="18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15.75">
      <c r="A7" s="71" t="s">
        <v>25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9" ht="13.5" thickBot="1"/>
    <row r="10" spans="1:16" ht="12.75">
      <c r="A10" s="15"/>
      <c r="B10" s="62" t="s">
        <v>3</v>
      </c>
      <c r="C10" s="62"/>
      <c r="D10" s="62"/>
      <c r="E10" s="62" t="s">
        <v>21</v>
      </c>
      <c r="F10" s="62"/>
      <c r="G10" s="62"/>
      <c r="H10" s="62" t="s">
        <v>4</v>
      </c>
      <c r="I10" s="62"/>
      <c r="J10" s="62"/>
      <c r="K10" s="62" t="s">
        <v>5</v>
      </c>
      <c r="L10" s="62"/>
      <c r="M10" s="62"/>
      <c r="N10" s="62" t="s">
        <v>6</v>
      </c>
      <c r="O10" s="62"/>
      <c r="P10" s="63"/>
    </row>
    <row r="11" spans="1:16" ht="13.5" thickBot="1">
      <c r="A11" s="16"/>
      <c r="B11" s="17" t="s">
        <v>17</v>
      </c>
      <c r="C11" s="17" t="s">
        <v>18</v>
      </c>
      <c r="D11" s="17" t="s">
        <v>19</v>
      </c>
      <c r="E11" s="17" t="s">
        <v>17</v>
      </c>
      <c r="F11" s="17" t="s">
        <v>18</v>
      </c>
      <c r="G11" s="17" t="s">
        <v>19</v>
      </c>
      <c r="H11" s="17" t="s">
        <v>17</v>
      </c>
      <c r="I11" s="17" t="s">
        <v>18</v>
      </c>
      <c r="J11" s="17" t="s">
        <v>19</v>
      </c>
      <c r="K11" s="17" t="s">
        <v>17</v>
      </c>
      <c r="L11" s="17" t="s">
        <v>18</v>
      </c>
      <c r="M11" s="17" t="s">
        <v>19</v>
      </c>
      <c r="N11" s="17" t="s">
        <v>17</v>
      </c>
      <c r="O11" s="17" t="s">
        <v>18</v>
      </c>
      <c r="P11" s="18" t="s">
        <v>19</v>
      </c>
    </row>
    <row r="12" spans="1:16" ht="12.75">
      <c r="A12" s="10" t="s">
        <v>7</v>
      </c>
      <c r="B12" s="48">
        <v>32</v>
      </c>
      <c r="C12" s="38">
        <v>29</v>
      </c>
      <c r="D12" s="33">
        <f>C12/B12%</f>
        <v>90.625</v>
      </c>
      <c r="E12" s="37">
        <v>279</v>
      </c>
      <c r="F12" s="38">
        <v>162</v>
      </c>
      <c r="G12" s="36">
        <f>F12/E12%</f>
        <v>58.064516129032256</v>
      </c>
      <c r="H12" s="26">
        <v>510</v>
      </c>
      <c r="I12" s="27">
        <v>438</v>
      </c>
      <c r="J12" s="36">
        <f>I12/H12%</f>
        <v>85.88235294117648</v>
      </c>
      <c r="K12" s="26">
        <v>430</v>
      </c>
      <c r="L12" s="27">
        <v>217</v>
      </c>
      <c r="M12" s="28">
        <f>L12/K12%</f>
        <v>50.46511627906977</v>
      </c>
      <c r="N12" s="37">
        <v>124</v>
      </c>
      <c r="O12" s="37">
        <v>71</v>
      </c>
      <c r="P12" s="36">
        <f>O12/N12%</f>
        <v>57.25806451612903</v>
      </c>
    </row>
    <row r="13" spans="1:16" ht="12.75">
      <c r="A13" s="11" t="s">
        <v>8</v>
      </c>
      <c r="B13" s="29">
        <v>0</v>
      </c>
      <c r="C13" s="30">
        <v>0</v>
      </c>
      <c r="D13" s="34" t="e">
        <f>C13/B13%</f>
        <v>#DIV/0!</v>
      </c>
      <c r="E13" s="39">
        <v>83</v>
      </c>
      <c r="F13" s="38">
        <v>22</v>
      </c>
      <c r="G13" s="49">
        <f>F13/E13%</f>
        <v>26.506024096385545</v>
      </c>
      <c r="H13" s="29">
        <v>167</v>
      </c>
      <c r="I13" s="30">
        <v>111</v>
      </c>
      <c r="J13" s="34">
        <f>I13/H13%</f>
        <v>66.46706586826348</v>
      </c>
      <c r="K13" s="29">
        <v>178</v>
      </c>
      <c r="L13" s="30">
        <v>86</v>
      </c>
      <c r="M13" s="31">
        <f>L13/K13%</f>
        <v>48.31460674157303</v>
      </c>
      <c r="N13" s="37">
        <v>13</v>
      </c>
      <c r="O13" s="37">
        <v>6</v>
      </c>
      <c r="P13" s="34">
        <f>O13/N13%</f>
        <v>46.15384615384615</v>
      </c>
    </row>
    <row r="14" spans="1:16" ht="13.5" thickBot="1">
      <c r="A14" s="12" t="s">
        <v>9</v>
      </c>
      <c r="B14" s="4">
        <f>B12+B13</f>
        <v>32</v>
      </c>
      <c r="C14" s="6">
        <f>C12+C13</f>
        <v>29</v>
      </c>
      <c r="D14" s="35">
        <f>C14/B14%</f>
        <v>90.625</v>
      </c>
      <c r="E14" s="4">
        <f>E12+E13</f>
        <v>362</v>
      </c>
      <c r="F14" s="4">
        <f>F12+F13</f>
        <v>184</v>
      </c>
      <c r="G14" s="7">
        <f>F14/E14%</f>
        <v>50.828729281767956</v>
      </c>
      <c r="H14" s="4">
        <f>H12+H13</f>
        <v>677</v>
      </c>
      <c r="I14" s="6">
        <f>I12+I13</f>
        <v>549</v>
      </c>
      <c r="J14" s="7">
        <f>I14/H14%</f>
        <v>81.0930576070901</v>
      </c>
      <c r="K14" s="9">
        <f>K12+K13</f>
        <v>608</v>
      </c>
      <c r="L14" s="32">
        <f>L12+L13</f>
        <v>303</v>
      </c>
      <c r="M14" s="7">
        <f>L14/K14%</f>
        <v>49.83552631578947</v>
      </c>
      <c r="N14" s="4">
        <f>N12+N13</f>
        <v>137</v>
      </c>
      <c r="O14" s="6">
        <f>O12+O13</f>
        <v>77</v>
      </c>
      <c r="P14" s="7">
        <f>O14/N14%</f>
        <v>56.20437956204379</v>
      </c>
    </row>
    <row r="15" spans="1:16" ht="13.5" thickBot="1">
      <c r="A15" s="1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2.75">
      <c r="A16" s="64"/>
      <c r="B16" s="62" t="s">
        <v>10</v>
      </c>
      <c r="C16" s="62"/>
      <c r="D16" s="62"/>
      <c r="E16" s="62" t="s">
        <v>11</v>
      </c>
      <c r="F16" s="62"/>
      <c r="G16" s="62"/>
      <c r="H16" s="62" t="s">
        <v>12</v>
      </c>
      <c r="I16" s="62"/>
      <c r="J16" s="62"/>
      <c r="K16" s="62" t="s">
        <v>13</v>
      </c>
      <c r="L16" s="62"/>
      <c r="M16" s="62"/>
      <c r="N16" s="62" t="s">
        <v>20</v>
      </c>
      <c r="O16" s="62"/>
      <c r="P16" s="63"/>
    </row>
    <row r="17" spans="1:16" ht="13.5" thickBot="1">
      <c r="A17" s="65"/>
      <c r="B17" s="17" t="s">
        <v>17</v>
      </c>
      <c r="C17" s="17" t="s">
        <v>18</v>
      </c>
      <c r="D17" s="17" t="s">
        <v>19</v>
      </c>
      <c r="E17" s="17" t="s">
        <v>17</v>
      </c>
      <c r="F17" s="17" t="s">
        <v>18</v>
      </c>
      <c r="G17" s="17" t="s">
        <v>19</v>
      </c>
      <c r="H17" s="17" t="s">
        <v>17</v>
      </c>
      <c r="I17" s="17" t="s">
        <v>18</v>
      </c>
      <c r="J17" s="17" t="s">
        <v>19</v>
      </c>
      <c r="K17" s="17" t="s">
        <v>17</v>
      </c>
      <c r="L17" s="17" t="s">
        <v>18</v>
      </c>
      <c r="M17" s="17" t="s">
        <v>19</v>
      </c>
      <c r="N17" s="17" t="s">
        <v>17</v>
      </c>
      <c r="O17" s="17" t="s">
        <v>18</v>
      </c>
      <c r="P17" s="18" t="s">
        <v>19</v>
      </c>
    </row>
    <row r="18" spans="1:16" ht="12.75">
      <c r="A18" s="10" t="s">
        <v>7</v>
      </c>
      <c r="B18" s="26">
        <v>368</v>
      </c>
      <c r="C18" s="27">
        <v>251</v>
      </c>
      <c r="D18" s="33">
        <f>C18/B18%</f>
        <v>68.20652173913044</v>
      </c>
      <c r="E18" s="50">
        <v>959</v>
      </c>
      <c r="F18" s="51">
        <v>554</v>
      </c>
      <c r="G18" s="33">
        <f>F18/E18%</f>
        <v>57.768508863399376</v>
      </c>
      <c r="H18" s="37">
        <v>303</v>
      </c>
      <c r="I18" s="38">
        <v>117</v>
      </c>
      <c r="J18" s="36">
        <f>I18/H18%</f>
        <v>38.613861386138616</v>
      </c>
      <c r="K18" s="37">
        <v>817</v>
      </c>
      <c r="L18" s="38">
        <v>445</v>
      </c>
      <c r="M18" s="36">
        <f>L18/K18%</f>
        <v>54.467564259485926</v>
      </c>
      <c r="N18" s="37">
        <v>367</v>
      </c>
      <c r="O18" s="37">
        <v>175</v>
      </c>
      <c r="P18" s="36">
        <f>O18/N18%</f>
        <v>47.68392370572207</v>
      </c>
    </row>
    <row r="19" spans="1:16" ht="12.75">
      <c r="A19" s="11" t="s">
        <v>8</v>
      </c>
      <c r="B19" s="29">
        <v>213</v>
      </c>
      <c r="C19" s="30">
        <v>84</v>
      </c>
      <c r="D19" s="34">
        <f>C19/B19%</f>
        <v>39.43661971830986</v>
      </c>
      <c r="E19" s="52">
        <v>367</v>
      </c>
      <c r="F19" s="53">
        <v>136</v>
      </c>
      <c r="G19" s="34">
        <f>F19/E19%</f>
        <v>37.05722070844687</v>
      </c>
      <c r="H19" s="39">
        <v>246</v>
      </c>
      <c r="I19" s="30">
        <v>71</v>
      </c>
      <c r="J19" s="34">
        <f>I19/H19%</f>
        <v>28.86178861788618</v>
      </c>
      <c r="K19" s="39">
        <v>540</v>
      </c>
      <c r="L19" s="30">
        <v>197</v>
      </c>
      <c r="M19" s="34">
        <f>L19/K19%</f>
        <v>36.48148148148148</v>
      </c>
      <c r="N19" s="37">
        <v>151</v>
      </c>
      <c r="O19" s="37">
        <v>36</v>
      </c>
      <c r="P19" s="34">
        <f>O19/N19%</f>
        <v>23.841059602649008</v>
      </c>
    </row>
    <row r="20" spans="1:16" ht="13.5" thickBot="1">
      <c r="A20" s="12" t="s">
        <v>9</v>
      </c>
      <c r="B20" s="4">
        <f>B18+B19</f>
        <v>581</v>
      </c>
      <c r="C20" s="6">
        <f>C18+C19</f>
        <v>335</v>
      </c>
      <c r="D20" s="35">
        <f>C20/B20%</f>
        <v>57.659208261617906</v>
      </c>
      <c r="E20" s="9">
        <f>E18+E19</f>
        <v>1326</v>
      </c>
      <c r="F20" s="54">
        <f>F18+F19</f>
        <v>690</v>
      </c>
      <c r="G20" s="35">
        <f>F20/E20%</f>
        <v>52.036199095022624</v>
      </c>
      <c r="H20" s="40">
        <f>H18+H19</f>
        <v>549</v>
      </c>
      <c r="I20" s="41">
        <f>I18+I19</f>
        <v>188</v>
      </c>
      <c r="J20" s="7">
        <f>I20/H20%</f>
        <v>34.24408014571949</v>
      </c>
      <c r="K20" s="4">
        <f>K18+K19</f>
        <v>1357</v>
      </c>
      <c r="L20" s="6">
        <f>L18+L19</f>
        <v>642</v>
      </c>
      <c r="M20" s="7">
        <f>L20/K20%</f>
        <v>47.310243183493</v>
      </c>
      <c r="N20" s="4">
        <f>N18+N19</f>
        <v>518</v>
      </c>
      <c r="O20" s="6">
        <f>O18+O19</f>
        <v>211</v>
      </c>
      <c r="P20" s="7">
        <f>O20/N20%</f>
        <v>40.73359073359074</v>
      </c>
    </row>
    <row r="21" spans="1:16" ht="13.5" thickBot="1">
      <c r="A21" s="13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2.75">
      <c r="A22" s="64"/>
      <c r="B22" s="66" t="s">
        <v>14</v>
      </c>
      <c r="C22" s="67"/>
      <c r="D22" s="68"/>
      <c r="E22" s="62" t="s">
        <v>22</v>
      </c>
      <c r="F22" s="62"/>
      <c r="G22" s="62"/>
      <c r="H22" s="62" t="s">
        <v>15</v>
      </c>
      <c r="I22" s="62"/>
      <c r="J22" s="62"/>
      <c r="K22" s="62" t="s">
        <v>16</v>
      </c>
      <c r="L22" s="62"/>
      <c r="M22" s="62"/>
      <c r="N22" s="60" t="s">
        <v>9</v>
      </c>
      <c r="O22" s="60"/>
      <c r="P22" s="61"/>
    </row>
    <row r="23" spans="1:16" ht="13.5" thickBot="1">
      <c r="A23" s="65"/>
      <c r="B23" s="17" t="s">
        <v>17</v>
      </c>
      <c r="C23" s="42" t="s">
        <v>18</v>
      </c>
      <c r="D23" s="42" t="s">
        <v>19</v>
      </c>
      <c r="E23" s="17" t="s">
        <v>17</v>
      </c>
      <c r="F23" s="17" t="s">
        <v>18</v>
      </c>
      <c r="G23" s="17" t="s">
        <v>19</v>
      </c>
      <c r="H23" s="17" t="s">
        <v>17</v>
      </c>
      <c r="I23" s="17" t="s">
        <v>18</v>
      </c>
      <c r="J23" s="17" t="s">
        <v>19</v>
      </c>
      <c r="K23" s="17" t="s">
        <v>17</v>
      </c>
      <c r="L23" s="17" t="s">
        <v>18</v>
      </c>
      <c r="M23" s="17" t="s">
        <v>19</v>
      </c>
      <c r="N23" s="55" t="s">
        <v>17</v>
      </c>
      <c r="O23" s="55" t="s">
        <v>18</v>
      </c>
      <c r="P23" s="56" t="s">
        <v>19</v>
      </c>
    </row>
    <row r="24" spans="1:16" ht="12.75">
      <c r="A24" s="10" t="s">
        <v>7</v>
      </c>
      <c r="B24" s="43">
        <v>360</v>
      </c>
      <c r="C24" s="44">
        <v>184</v>
      </c>
      <c r="D24" s="36">
        <f>C24/B24%</f>
        <v>51.11111111111111</v>
      </c>
      <c r="E24" s="37">
        <v>277</v>
      </c>
      <c r="F24" s="38">
        <v>160</v>
      </c>
      <c r="G24" s="36">
        <f>F24/E24%</f>
        <v>57.761732851985556</v>
      </c>
      <c r="H24" s="26">
        <v>738</v>
      </c>
      <c r="I24" s="27">
        <v>358</v>
      </c>
      <c r="J24" s="36">
        <f>I24/H24%</f>
        <v>48.50948509485095</v>
      </c>
      <c r="K24" s="30">
        <v>495</v>
      </c>
      <c r="L24" s="30">
        <v>234</v>
      </c>
      <c r="M24" s="36">
        <f>L24/K24%</f>
        <v>47.27272727272727</v>
      </c>
      <c r="N24" s="57">
        <f>SUM(B12+E12+H12+K12+N12+B18+E18+H18+K18+N18+B24+E24+H24+K24)</f>
        <v>6059</v>
      </c>
      <c r="O24" s="57">
        <f aca="true" t="shared" si="0" ref="N24:O26">SUM(C12+F12+I12+L12+O12+C18+F18+I18+L18+O18+C24+F24+I24+L24)</f>
        <v>3395</v>
      </c>
      <c r="P24" s="58">
        <f>O24/N24%</f>
        <v>56.032348572371674</v>
      </c>
    </row>
    <row r="25" spans="1:16" ht="12.75">
      <c r="A25" s="11" t="s">
        <v>8</v>
      </c>
      <c r="B25" s="45">
        <v>116</v>
      </c>
      <c r="C25" s="46">
        <v>27</v>
      </c>
      <c r="D25" s="34">
        <f>C25/B25%</f>
        <v>23.27586206896552</v>
      </c>
      <c r="E25" s="39">
        <v>118</v>
      </c>
      <c r="F25" s="47">
        <v>71</v>
      </c>
      <c r="G25" s="34">
        <f>F25/E25%</f>
        <v>60.16949152542373</v>
      </c>
      <c r="H25" s="29">
        <v>328</v>
      </c>
      <c r="I25" s="30">
        <v>121</v>
      </c>
      <c r="J25" s="34">
        <f>I25/H25%</f>
        <v>36.890243902439025</v>
      </c>
      <c r="K25" s="30">
        <v>241</v>
      </c>
      <c r="L25" s="30">
        <v>76</v>
      </c>
      <c r="M25" s="49">
        <f>L25/K25%</f>
        <v>31.535269709543567</v>
      </c>
      <c r="N25" s="57">
        <f>SUM(B13+E13+H13+K13+N13+B19+E19+H19+K19+N19+B25+E25+H25+K25)</f>
        <v>2761</v>
      </c>
      <c r="O25" s="57">
        <f t="shared" si="0"/>
        <v>1044</v>
      </c>
      <c r="P25" s="58">
        <f>O25/N25%</f>
        <v>37.81238681637088</v>
      </c>
    </row>
    <row r="26" spans="1:16" ht="13.5" thickBot="1">
      <c r="A26" s="12" t="s">
        <v>9</v>
      </c>
      <c r="B26" s="9">
        <f>B24+B25</f>
        <v>476</v>
      </c>
      <c r="C26" s="22">
        <f>C24+C25</f>
        <v>211</v>
      </c>
      <c r="D26" s="7">
        <f>C26/B26%</f>
        <v>44.32773109243698</v>
      </c>
      <c r="E26" s="4">
        <f>SUM(E24:E25)</f>
        <v>395</v>
      </c>
      <c r="F26" s="4">
        <f>SUM(F24:F25)</f>
        <v>231</v>
      </c>
      <c r="G26" s="7">
        <f>F26/E26%</f>
        <v>58.48101265822785</v>
      </c>
      <c r="H26" s="4">
        <f>H24+H25</f>
        <v>1066</v>
      </c>
      <c r="I26" s="6">
        <f>I24+I25</f>
        <v>479</v>
      </c>
      <c r="J26" s="19">
        <f>I26/H26%</f>
        <v>44.9343339587242</v>
      </c>
      <c r="K26" s="4">
        <f>K24+K25</f>
        <v>736</v>
      </c>
      <c r="L26" s="4">
        <f>L24+L25</f>
        <v>310</v>
      </c>
      <c r="M26" s="20">
        <f>L26/K26%</f>
        <v>42.119565217391305</v>
      </c>
      <c r="N26" s="23">
        <f t="shared" si="0"/>
        <v>8820</v>
      </c>
      <c r="O26" s="24">
        <f t="shared" si="0"/>
        <v>4439</v>
      </c>
      <c r="P26" s="7">
        <f>O26/N26%</f>
        <v>50.32879818594104</v>
      </c>
    </row>
    <row r="27" spans="1:16" ht="12.7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2:16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21" t="s">
        <v>23</v>
      </c>
      <c r="M29" s="8"/>
      <c r="N29" s="8"/>
      <c r="O29" s="8"/>
      <c r="P29" s="8"/>
    </row>
    <row r="30" spans="2:16" ht="12.75">
      <c r="B30" s="8"/>
      <c r="C30" s="8"/>
      <c r="D30" s="8"/>
      <c r="E30" s="8"/>
      <c r="F30" s="8"/>
      <c r="G30" s="8"/>
      <c r="H30" s="59"/>
      <c r="I30" s="59"/>
      <c r="J30" s="8"/>
      <c r="K30" s="8"/>
      <c r="L30" s="8"/>
      <c r="M30" s="8"/>
      <c r="N30" s="8"/>
      <c r="O30" s="8"/>
      <c r="P30" s="8"/>
    </row>
    <row r="31" spans="2:16" ht="12.75">
      <c r="B31" s="8"/>
      <c r="C31" s="8"/>
      <c r="D31" s="8"/>
      <c r="E31" s="8"/>
      <c r="F31" s="8"/>
      <c r="G31" s="8"/>
      <c r="H31" s="59"/>
      <c r="I31" s="59"/>
      <c r="J31" s="8"/>
      <c r="K31" s="8"/>
      <c r="L31" s="8"/>
      <c r="M31" s="59"/>
      <c r="N31" s="8"/>
      <c r="O31" s="8"/>
      <c r="P31" s="8"/>
    </row>
    <row r="32" ht="12.75">
      <c r="N32" s="5"/>
    </row>
    <row r="33" ht="12.75">
      <c r="I33" s="8"/>
    </row>
    <row r="34" ht="12.75">
      <c r="I34" s="59"/>
    </row>
  </sheetData>
  <sheetProtection/>
  <mergeCells count="20">
    <mergeCell ref="E16:G16"/>
    <mergeCell ref="H16:J16"/>
    <mergeCell ref="L3:N3"/>
    <mergeCell ref="A6:P6"/>
    <mergeCell ref="A7:P7"/>
    <mergeCell ref="B10:D10"/>
    <mergeCell ref="E10:G10"/>
    <mergeCell ref="H10:J10"/>
    <mergeCell ref="K10:M10"/>
    <mergeCell ref="N10:P10"/>
    <mergeCell ref="N22:P22"/>
    <mergeCell ref="K16:M16"/>
    <mergeCell ref="N16:P16"/>
    <mergeCell ref="K22:M22"/>
    <mergeCell ref="A16:A17"/>
    <mergeCell ref="B16:D16"/>
    <mergeCell ref="A22:A23"/>
    <mergeCell ref="B22:D22"/>
    <mergeCell ref="E22:G22"/>
    <mergeCell ref="H22:J2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Emir</cp:lastModifiedBy>
  <cp:lastPrinted>2014-02-25T08:31:03Z</cp:lastPrinted>
  <dcterms:created xsi:type="dcterms:W3CDTF">1996-10-14T23:33:28Z</dcterms:created>
  <dcterms:modified xsi:type="dcterms:W3CDTF">2016-01-14T13:07:51Z</dcterms:modified>
  <cp:category/>
  <cp:version/>
  <cp:contentType/>
  <cp:contentStatus/>
</cp:coreProperties>
</file>